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2"/>
  </bookViews>
  <sheets>
    <sheet name="本科分专业" sheetId="1" r:id="rId1"/>
    <sheet name="专科、“3+2”、专升本分专业，汇总表" sheetId="2" r:id="rId2"/>
    <sheet name="分省" sheetId="3" r:id="rId3"/>
  </sheets>
  <definedNames/>
  <calcPr fullCalcOnLoad="1"/>
</workbook>
</file>

<file path=xl/sharedStrings.xml><?xml version="1.0" encoding="utf-8"?>
<sst xmlns="http://schemas.openxmlformats.org/spreadsheetml/2006/main" count="151" uniqueCount="107">
  <si>
    <t>学院</t>
  </si>
  <si>
    <t>专业</t>
  </si>
  <si>
    <t>计划数</t>
  </si>
  <si>
    <t>录取数</t>
  </si>
  <si>
    <t>报到数</t>
  </si>
  <si>
    <t>未报到</t>
  </si>
  <si>
    <t>报到率</t>
  </si>
  <si>
    <t>旅游文化学院</t>
  </si>
  <si>
    <t>旅游管理</t>
  </si>
  <si>
    <t>酒店管理</t>
  </si>
  <si>
    <t>会展经济与管理</t>
  </si>
  <si>
    <t>文化产业管理</t>
  </si>
  <si>
    <t>小  计</t>
  </si>
  <si>
    <t>商学院</t>
  </si>
  <si>
    <t>金融学</t>
  </si>
  <si>
    <t>国际经济与贸易</t>
  </si>
  <si>
    <t>市场营销</t>
  </si>
  <si>
    <t>会计学</t>
  </si>
  <si>
    <t>财务管理</t>
  </si>
  <si>
    <t>人力资源管理</t>
  </si>
  <si>
    <t>物流管理</t>
  </si>
  <si>
    <t>电子商务</t>
  </si>
  <si>
    <t>外国语学院</t>
  </si>
  <si>
    <t>英语</t>
  </si>
  <si>
    <t>日语</t>
  </si>
  <si>
    <t>俄语</t>
  </si>
  <si>
    <t>朝鲜语</t>
  </si>
  <si>
    <t>国际交流学院</t>
  </si>
  <si>
    <t>汉语国际教育</t>
  </si>
  <si>
    <t>艺术学院</t>
  </si>
  <si>
    <t>动画</t>
  </si>
  <si>
    <t>戏剧影视美术设计</t>
  </si>
  <si>
    <t>视觉传达设计</t>
  </si>
  <si>
    <t>环境设计</t>
  </si>
  <si>
    <t>产品设计</t>
  </si>
  <si>
    <t>服装与服饰设计</t>
  </si>
  <si>
    <t>工学院</t>
  </si>
  <si>
    <t>土木工程</t>
  </si>
  <si>
    <t>建筑学</t>
  </si>
  <si>
    <t>风景园林</t>
  </si>
  <si>
    <t>工程造价</t>
  </si>
  <si>
    <t>工程管理</t>
  </si>
  <si>
    <t>人工智能学院</t>
  </si>
  <si>
    <t>网络工程</t>
  </si>
  <si>
    <t>物联网工程</t>
  </si>
  <si>
    <t>数据科学与大数据技术</t>
  </si>
  <si>
    <t>人工智能</t>
  </si>
  <si>
    <t>层次</t>
  </si>
  <si>
    <t>专科</t>
  </si>
  <si>
    <t>空中乘务
（专科）</t>
  </si>
  <si>
    <t>导游
（专科）</t>
  </si>
  <si>
    <t>酒店管理
（专科）</t>
  </si>
  <si>
    <t>——</t>
  </si>
  <si>
    <t>专升本</t>
  </si>
  <si>
    <t>序号</t>
  </si>
  <si>
    <t>本科</t>
  </si>
  <si>
    <t>“3+2”高职本科衔接</t>
  </si>
  <si>
    <t>合  计</t>
  </si>
  <si>
    <t>省份分类</t>
  </si>
  <si>
    <t>省份</t>
  </si>
  <si>
    <t>未报到数</t>
  </si>
  <si>
    <t>计                                                                                                                                                                          划                                                                                                                                                          大                                                                                                                                                  省</t>
  </si>
  <si>
    <t>吉林</t>
  </si>
  <si>
    <t>内蒙古</t>
  </si>
  <si>
    <t>黑龙江</t>
  </si>
  <si>
    <t>辽宁</t>
  </si>
  <si>
    <t>浙江</t>
  </si>
  <si>
    <t>河北</t>
  </si>
  <si>
    <t>河南</t>
  </si>
  <si>
    <t>其                                                                                 他                                                                           省                                                                                                              份</t>
  </si>
  <si>
    <t>天津</t>
  </si>
  <si>
    <t>海南</t>
  </si>
  <si>
    <t>新疆</t>
  </si>
  <si>
    <t>青海</t>
  </si>
  <si>
    <t>山西</t>
  </si>
  <si>
    <t>山东</t>
  </si>
  <si>
    <t>江苏</t>
  </si>
  <si>
    <t>陕西</t>
  </si>
  <si>
    <t>福建</t>
  </si>
  <si>
    <t>宁夏</t>
  </si>
  <si>
    <t>湖北</t>
  </si>
  <si>
    <t>江西</t>
  </si>
  <si>
    <t>贵州</t>
  </si>
  <si>
    <t>云南</t>
  </si>
  <si>
    <t>四川</t>
  </si>
  <si>
    <t>甘肃</t>
  </si>
  <si>
    <t>重庆</t>
  </si>
  <si>
    <t>安徽</t>
  </si>
  <si>
    <t>湖南</t>
  </si>
  <si>
    <t>广西</t>
  </si>
  <si>
    <t>专                                                       科                                 省                                     份</t>
  </si>
  <si>
    <t>2021年各省报到情况统计表（本科）</t>
  </si>
  <si>
    <t>2021年各本科专业新生报到情况统计表</t>
  </si>
  <si>
    <t>小计</t>
  </si>
  <si>
    <t>小计</t>
  </si>
  <si>
    <t>2021年专科、转段衔接、
专升本各专业新生报到情况统计表</t>
  </si>
  <si>
    <t>酒店管理与数字化运营
（专科）</t>
  </si>
  <si>
    <t>计算机网络技术</t>
  </si>
  <si>
    <t>人工智能学院</t>
  </si>
  <si>
    <t>旅游
文化
学院</t>
  </si>
  <si>
    <t>小计</t>
  </si>
  <si>
    <t>物流管理</t>
  </si>
  <si>
    <t>2021年新生报到情况汇总表</t>
  </si>
  <si>
    <t>2021年各省报到情况统计表（专科）</t>
  </si>
  <si>
    <t>天津</t>
  </si>
  <si>
    <r>
      <t>3</t>
    </r>
    <r>
      <rPr>
        <sz val="12"/>
        <rFont val="宋体"/>
        <family val="0"/>
      </rPr>
      <t>+2</t>
    </r>
  </si>
  <si>
    <r>
      <rPr>
        <b/>
        <sz val="12"/>
        <color indexed="8"/>
        <rFont val="宋体"/>
        <family val="0"/>
      </rPr>
      <t>合    计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</si>
</sst>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indexed="31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2"/>
      <color rgb="FF000000"/>
      <name val="Calibri"/>
      <family val="0"/>
    </font>
    <font>
      <b/>
      <sz val="12"/>
      <color indexed="8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10" fontId="51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0" fontId="0" fillId="0" borderId="9" xfId="0" applyNumberForma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0" fontId="5" fillId="0" borderId="9" xfId="0" applyNumberFormat="1" applyFont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" fontId="53" fillId="0" borderId="9" xfId="0" applyNumberFormat="1" applyFont="1" applyFill="1" applyBorder="1" applyAlignment="1">
      <alignment horizontal="center" vertical="center"/>
    </xf>
    <xf numFmtId="10" fontId="53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0" fontId="54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1" fontId="55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10" fontId="53" fillId="0" borderId="9" xfId="0" applyNumberFormat="1" applyFont="1" applyBorder="1" applyAlignment="1">
      <alignment horizontal="center" vertical="center"/>
    </xf>
    <xf numFmtId="10" fontId="50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0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zoomScaleSheetLayoutView="100" zoomScalePageLayoutView="0" workbookViewId="0" topLeftCell="A22">
      <selection activeCell="K37" sqref="K37"/>
    </sheetView>
  </sheetViews>
  <sheetFormatPr defaultColWidth="9.00390625" defaultRowHeight="14.25"/>
  <cols>
    <col min="1" max="1" width="14.625" style="0" customWidth="1"/>
    <col min="2" max="2" width="21.375" style="0" customWidth="1"/>
    <col min="3" max="6" width="8.75390625" style="0" customWidth="1"/>
    <col min="7" max="7" width="8.75390625" style="19" customWidth="1"/>
  </cols>
  <sheetData>
    <row r="1" spans="1:7" s="12" customFormat="1" ht="19.5" customHeight="1">
      <c r="A1" s="40" t="s">
        <v>92</v>
      </c>
      <c r="B1" s="40"/>
      <c r="C1" s="40"/>
      <c r="D1" s="40"/>
      <c r="E1" s="40"/>
      <c r="F1" s="40"/>
      <c r="G1" s="40"/>
    </row>
    <row r="2" spans="1:7" s="12" customFormat="1" ht="12" customHeight="1">
      <c r="A2" s="40"/>
      <c r="B2" s="40"/>
      <c r="C2" s="40"/>
      <c r="D2" s="40"/>
      <c r="E2" s="40"/>
      <c r="F2" s="40"/>
      <c r="G2" s="40"/>
    </row>
    <row r="3" spans="1:7" s="12" customFormat="1" ht="19.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</row>
    <row r="4" spans="1:7" s="12" customFormat="1" ht="19.5" customHeight="1">
      <c r="A4" s="41" t="s">
        <v>7</v>
      </c>
      <c r="B4" s="27" t="s">
        <v>8</v>
      </c>
      <c r="C4" s="27">
        <v>320</v>
      </c>
      <c r="D4" s="28">
        <v>295</v>
      </c>
      <c r="E4" s="27">
        <v>245</v>
      </c>
      <c r="F4" s="27" t="str">
        <f>IMSUB(D4,E4)</f>
        <v>50</v>
      </c>
      <c r="G4" s="29">
        <f>E4/D4</f>
        <v>0.8305084745762712</v>
      </c>
    </row>
    <row r="5" spans="1:7" s="12" customFormat="1" ht="19.5" customHeight="1">
      <c r="A5" s="42"/>
      <c r="B5" s="27" t="s">
        <v>9</v>
      </c>
      <c r="C5" s="27">
        <v>100</v>
      </c>
      <c r="D5" s="28">
        <v>85</v>
      </c>
      <c r="E5" s="27">
        <v>75</v>
      </c>
      <c r="F5" s="27" t="str">
        <f aca="true" t="shared" si="0" ref="F5:F42">IMSUB(D5,E5)</f>
        <v>10</v>
      </c>
      <c r="G5" s="29">
        <f aca="true" t="shared" si="1" ref="G5:G42">E5/D5</f>
        <v>0.8823529411764706</v>
      </c>
    </row>
    <row r="6" spans="1:7" s="12" customFormat="1" ht="19.5" customHeight="1">
      <c r="A6" s="42"/>
      <c r="B6" s="27" t="s">
        <v>10</v>
      </c>
      <c r="C6" s="27">
        <v>40</v>
      </c>
      <c r="D6" s="28">
        <v>34</v>
      </c>
      <c r="E6" s="27">
        <v>34</v>
      </c>
      <c r="F6" s="27" t="str">
        <f t="shared" si="0"/>
        <v>0</v>
      </c>
      <c r="G6" s="29">
        <f t="shared" si="1"/>
        <v>1</v>
      </c>
    </row>
    <row r="7" spans="1:7" s="12" customFormat="1" ht="19.5" customHeight="1">
      <c r="A7" s="42"/>
      <c r="B7" s="27" t="s">
        <v>11</v>
      </c>
      <c r="C7" s="27">
        <v>40</v>
      </c>
      <c r="D7" s="28">
        <v>38</v>
      </c>
      <c r="E7" s="27">
        <v>38</v>
      </c>
      <c r="F7" s="27" t="str">
        <f t="shared" si="0"/>
        <v>0</v>
      </c>
      <c r="G7" s="29">
        <f t="shared" si="1"/>
        <v>1</v>
      </c>
    </row>
    <row r="8" spans="1:7" s="12" customFormat="1" ht="19.5" customHeight="1">
      <c r="A8" s="43"/>
      <c r="B8" s="33" t="s">
        <v>93</v>
      </c>
      <c r="C8" s="33">
        <f>SUM(C4:C7)</f>
        <v>500</v>
      </c>
      <c r="D8" s="34">
        <f>SUM(D4:D7)</f>
        <v>452</v>
      </c>
      <c r="E8" s="30">
        <v>392</v>
      </c>
      <c r="F8" s="30" t="str">
        <f t="shared" si="0"/>
        <v>60</v>
      </c>
      <c r="G8" s="32">
        <f t="shared" si="1"/>
        <v>0.8672566371681416</v>
      </c>
    </row>
    <row r="9" spans="1:7" s="12" customFormat="1" ht="19.5" customHeight="1">
      <c r="A9" s="41" t="s">
        <v>13</v>
      </c>
      <c r="B9" s="27" t="s">
        <v>14</v>
      </c>
      <c r="C9" s="27">
        <v>120</v>
      </c>
      <c r="D9" s="28">
        <v>122</v>
      </c>
      <c r="E9" s="27">
        <v>105</v>
      </c>
      <c r="F9" s="27" t="str">
        <f t="shared" si="0"/>
        <v>17</v>
      </c>
      <c r="G9" s="29">
        <f t="shared" si="1"/>
        <v>0.860655737704918</v>
      </c>
    </row>
    <row r="10" spans="1:7" s="12" customFormat="1" ht="19.5" customHeight="1">
      <c r="A10" s="42"/>
      <c r="B10" s="27" t="s">
        <v>15</v>
      </c>
      <c r="C10" s="27">
        <v>40</v>
      </c>
      <c r="D10" s="28">
        <v>35</v>
      </c>
      <c r="E10" s="27">
        <v>31</v>
      </c>
      <c r="F10" s="27" t="str">
        <f t="shared" si="0"/>
        <v>4</v>
      </c>
      <c r="G10" s="29">
        <f t="shared" si="1"/>
        <v>0.8857142857142857</v>
      </c>
    </row>
    <row r="11" spans="1:7" s="12" customFormat="1" ht="19.5" customHeight="1">
      <c r="A11" s="42"/>
      <c r="B11" s="27" t="s">
        <v>16</v>
      </c>
      <c r="C11" s="27">
        <v>40</v>
      </c>
      <c r="D11" s="28">
        <v>36</v>
      </c>
      <c r="E11" s="27">
        <v>33</v>
      </c>
      <c r="F11" s="27" t="str">
        <f t="shared" si="0"/>
        <v>3</v>
      </c>
      <c r="G11" s="29">
        <f t="shared" si="1"/>
        <v>0.9166666666666666</v>
      </c>
    </row>
    <row r="12" spans="1:7" s="12" customFormat="1" ht="19.5" customHeight="1">
      <c r="A12" s="42"/>
      <c r="B12" s="27" t="s">
        <v>17</v>
      </c>
      <c r="C12" s="27">
        <v>240</v>
      </c>
      <c r="D12" s="28">
        <v>295</v>
      </c>
      <c r="E12" s="27">
        <v>247</v>
      </c>
      <c r="F12" s="27" t="str">
        <f t="shared" si="0"/>
        <v>48</v>
      </c>
      <c r="G12" s="29">
        <f t="shared" si="1"/>
        <v>0.8372881355932204</v>
      </c>
    </row>
    <row r="13" spans="1:7" s="12" customFormat="1" ht="19.5" customHeight="1">
      <c r="A13" s="42"/>
      <c r="B13" s="27" t="s">
        <v>18</v>
      </c>
      <c r="C13" s="27">
        <v>99</v>
      </c>
      <c r="D13" s="28">
        <v>107</v>
      </c>
      <c r="E13" s="27">
        <v>90</v>
      </c>
      <c r="F13" s="27" t="str">
        <f t="shared" si="0"/>
        <v>17</v>
      </c>
      <c r="G13" s="29">
        <f t="shared" si="1"/>
        <v>0.8411214953271028</v>
      </c>
    </row>
    <row r="14" spans="1:7" s="12" customFormat="1" ht="19.5" customHeight="1">
      <c r="A14" s="42"/>
      <c r="B14" s="27" t="s">
        <v>19</v>
      </c>
      <c r="C14" s="27">
        <v>80</v>
      </c>
      <c r="D14" s="28">
        <v>65</v>
      </c>
      <c r="E14" s="27">
        <v>55</v>
      </c>
      <c r="F14" s="27" t="str">
        <f t="shared" si="0"/>
        <v>10</v>
      </c>
      <c r="G14" s="29">
        <f t="shared" si="1"/>
        <v>0.8461538461538461</v>
      </c>
    </row>
    <row r="15" spans="1:7" s="12" customFormat="1" ht="19.5" customHeight="1">
      <c r="A15" s="42"/>
      <c r="B15" s="27" t="s">
        <v>20</v>
      </c>
      <c r="C15" s="27">
        <v>40</v>
      </c>
      <c r="D15" s="28">
        <v>34</v>
      </c>
      <c r="E15" s="27">
        <v>33</v>
      </c>
      <c r="F15" s="27" t="str">
        <f t="shared" si="0"/>
        <v>1</v>
      </c>
      <c r="G15" s="29">
        <f t="shared" si="1"/>
        <v>0.9705882352941176</v>
      </c>
    </row>
    <row r="16" spans="1:7" s="12" customFormat="1" ht="19.5" customHeight="1">
      <c r="A16" s="42"/>
      <c r="B16" s="27" t="s">
        <v>21</v>
      </c>
      <c r="C16" s="27">
        <v>40</v>
      </c>
      <c r="D16" s="28">
        <v>31</v>
      </c>
      <c r="E16" s="27">
        <v>26</v>
      </c>
      <c r="F16" s="27" t="str">
        <f t="shared" si="0"/>
        <v>5</v>
      </c>
      <c r="G16" s="29">
        <f t="shared" si="1"/>
        <v>0.8387096774193549</v>
      </c>
    </row>
    <row r="17" spans="1:7" s="12" customFormat="1" ht="19.5" customHeight="1">
      <c r="A17" s="43"/>
      <c r="B17" s="33" t="s">
        <v>94</v>
      </c>
      <c r="C17" s="33">
        <v>699</v>
      </c>
      <c r="D17" s="34">
        <f>SUM(D9:D16)</f>
        <v>725</v>
      </c>
      <c r="E17" s="30">
        <f>SUM(E9:E16)</f>
        <v>620</v>
      </c>
      <c r="F17" s="30" t="str">
        <f t="shared" si="0"/>
        <v>105</v>
      </c>
      <c r="G17" s="32">
        <f t="shared" si="1"/>
        <v>0.8551724137931035</v>
      </c>
    </row>
    <row r="18" spans="1:7" s="12" customFormat="1" ht="19.5" customHeight="1">
      <c r="A18" s="45" t="s">
        <v>22</v>
      </c>
      <c r="B18" s="27" t="s">
        <v>23</v>
      </c>
      <c r="C18" s="27">
        <v>110</v>
      </c>
      <c r="D18" s="28">
        <v>121</v>
      </c>
      <c r="E18" s="27">
        <v>99</v>
      </c>
      <c r="F18" s="27" t="str">
        <f t="shared" si="0"/>
        <v>22</v>
      </c>
      <c r="G18" s="29">
        <f t="shared" si="1"/>
        <v>0.8181818181818182</v>
      </c>
    </row>
    <row r="19" spans="1:7" s="12" customFormat="1" ht="19.5" customHeight="1">
      <c r="A19" s="45"/>
      <c r="B19" s="27" t="s">
        <v>24</v>
      </c>
      <c r="C19" s="27">
        <v>40</v>
      </c>
      <c r="D19" s="28">
        <v>36</v>
      </c>
      <c r="E19" s="27">
        <v>31</v>
      </c>
      <c r="F19" s="27" t="str">
        <f t="shared" si="0"/>
        <v>5</v>
      </c>
      <c r="G19" s="29">
        <f t="shared" si="1"/>
        <v>0.8611111111111112</v>
      </c>
    </row>
    <row r="20" spans="1:7" s="12" customFormat="1" ht="19.5" customHeight="1">
      <c r="A20" s="45"/>
      <c r="B20" s="27" t="s">
        <v>25</v>
      </c>
      <c r="C20" s="27">
        <v>30</v>
      </c>
      <c r="D20" s="28">
        <v>24</v>
      </c>
      <c r="E20" s="27">
        <v>23</v>
      </c>
      <c r="F20" s="27" t="str">
        <f t="shared" si="0"/>
        <v>1</v>
      </c>
      <c r="G20" s="29">
        <f t="shared" si="1"/>
        <v>0.9583333333333334</v>
      </c>
    </row>
    <row r="21" spans="1:7" s="12" customFormat="1" ht="19.5" customHeight="1">
      <c r="A21" s="45"/>
      <c r="B21" s="27" t="s">
        <v>26</v>
      </c>
      <c r="C21" s="27">
        <v>30</v>
      </c>
      <c r="D21" s="28">
        <v>26</v>
      </c>
      <c r="E21" s="27">
        <v>23</v>
      </c>
      <c r="F21" s="27" t="str">
        <f t="shared" si="0"/>
        <v>3</v>
      </c>
      <c r="G21" s="29">
        <f t="shared" si="1"/>
        <v>0.8846153846153846</v>
      </c>
    </row>
    <row r="22" spans="1:7" s="12" customFormat="1" ht="19.5" customHeight="1">
      <c r="A22" s="45"/>
      <c r="B22" s="33" t="s">
        <v>94</v>
      </c>
      <c r="C22" s="33">
        <v>210</v>
      </c>
      <c r="D22" s="34">
        <f>SUM(D18:D21)</f>
        <v>207</v>
      </c>
      <c r="E22" s="30">
        <f>SUM(E18:E21)</f>
        <v>176</v>
      </c>
      <c r="F22" s="30" t="str">
        <f t="shared" si="0"/>
        <v>31</v>
      </c>
      <c r="G22" s="32">
        <f t="shared" si="1"/>
        <v>0.8502415458937198</v>
      </c>
    </row>
    <row r="23" spans="1:7" s="12" customFormat="1" ht="19.5" customHeight="1">
      <c r="A23" s="27" t="s">
        <v>27</v>
      </c>
      <c r="B23" s="27" t="s">
        <v>28</v>
      </c>
      <c r="C23" s="33">
        <v>80</v>
      </c>
      <c r="D23" s="34">
        <v>114</v>
      </c>
      <c r="E23" s="30">
        <v>92</v>
      </c>
      <c r="F23" s="30" t="str">
        <f t="shared" si="0"/>
        <v>22</v>
      </c>
      <c r="G23" s="32">
        <f t="shared" si="1"/>
        <v>0.8070175438596491</v>
      </c>
    </row>
    <row r="24" spans="1:7" s="12" customFormat="1" ht="19.5" customHeight="1">
      <c r="A24" s="41" t="s">
        <v>29</v>
      </c>
      <c r="B24" s="27" t="s">
        <v>30</v>
      </c>
      <c r="C24" s="27">
        <v>70</v>
      </c>
      <c r="D24" s="28">
        <v>70</v>
      </c>
      <c r="E24" s="27">
        <v>59</v>
      </c>
      <c r="F24" s="27" t="str">
        <f t="shared" si="0"/>
        <v>11</v>
      </c>
      <c r="G24" s="29">
        <f t="shared" si="1"/>
        <v>0.8428571428571429</v>
      </c>
    </row>
    <row r="25" spans="1:7" s="12" customFormat="1" ht="19.5" customHeight="1">
      <c r="A25" s="42"/>
      <c r="B25" s="27" t="s">
        <v>31</v>
      </c>
      <c r="C25" s="27">
        <v>40</v>
      </c>
      <c r="D25" s="28">
        <v>29</v>
      </c>
      <c r="E25" s="27">
        <v>27</v>
      </c>
      <c r="F25" s="27" t="str">
        <f t="shared" si="0"/>
        <v>2</v>
      </c>
      <c r="G25" s="29">
        <f t="shared" si="1"/>
        <v>0.9310344827586207</v>
      </c>
    </row>
    <row r="26" spans="1:7" s="12" customFormat="1" ht="19.5" customHeight="1">
      <c r="A26" s="42"/>
      <c r="B26" s="27" t="s">
        <v>32</v>
      </c>
      <c r="C26" s="27">
        <v>120</v>
      </c>
      <c r="D26" s="28">
        <v>114</v>
      </c>
      <c r="E26" s="39">
        <v>104</v>
      </c>
      <c r="F26" s="27" t="str">
        <f t="shared" si="0"/>
        <v>10</v>
      </c>
      <c r="G26" s="29">
        <f t="shared" si="1"/>
        <v>0.9122807017543859</v>
      </c>
    </row>
    <row r="27" spans="1:7" s="12" customFormat="1" ht="19.5" customHeight="1">
      <c r="A27" s="42"/>
      <c r="B27" s="27" t="s">
        <v>33</v>
      </c>
      <c r="C27" s="27">
        <v>150</v>
      </c>
      <c r="D27" s="28">
        <v>139</v>
      </c>
      <c r="E27" s="39">
        <v>134</v>
      </c>
      <c r="F27" s="27">
        <v>5</v>
      </c>
      <c r="G27" s="29">
        <f t="shared" si="1"/>
        <v>0.9640287769784173</v>
      </c>
    </row>
    <row r="28" spans="1:7" s="12" customFormat="1" ht="19.5" customHeight="1">
      <c r="A28" s="42"/>
      <c r="B28" s="27" t="s">
        <v>34</v>
      </c>
      <c r="C28" s="27">
        <v>50</v>
      </c>
      <c r="D28" s="28">
        <v>47</v>
      </c>
      <c r="E28" s="39">
        <v>44</v>
      </c>
      <c r="F28" s="27">
        <v>3</v>
      </c>
      <c r="G28" s="29">
        <f>E28/D28</f>
        <v>0.9361702127659575</v>
      </c>
    </row>
    <row r="29" spans="1:7" s="12" customFormat="1" ht="19.5" customHeight="1">
      <c r="A29" s="42"/>
      <c r="B29" s="27" t="s">
        <v>35</v>
      </c>
      <c r="C29" s="27">
        <v>80</v>
      </c>
      <c r="D29" s="28">
        <v>75</v>
      </c>
      <c r="E29" s="39">
        <v>72</v>
      </c>
      <c r="F29" s="27" t="str">
        <f t="shared" si="0"/>
        <v>3</v>
      </c>
      <c r="G29" s="29">
        <f t="shared" si="1"/>
        <v>0.96</v>
      </c>
    </row>
    <row r="30" spans="1:7" s="12" customFormat="1" ht="19.5" customHeight="1">
      <c r="A30" s="43"/>
      <c r="B30" s="33" t="s">
        <v>93</v>
      </c>
      <c r="C30" s="33">
        <f>SUM(C24:C29)</f>
        <v>510</v>
      </c>
      <c r="D30" s="34">
        <f>SUM(D24:D29)</f>
        <v>474</v>
      </c>
      <c r="E30" s="30">
        <f>SUM(E24:E29)</f>
        <v>440</v>
      </c>
      <c r="F30" s="30" t="str">
        <f t="shared" si="0"/>
        <v>34</v>
      </c>
      <c r="G30" s="32">
        <f t="shared" si="1"/>
        <v>0.9282700421940928</v>
      </c>
    </row>
    <row r="31" spans="1:7" s="12" customFormat="1" ht="19.5" customHeight="1">
      <c r="A31" s="41" t="s">
        <v>36</v>
      </c>
      <c r="B31" s="27" t="s">
        <v>37</v>
      </c>
      <c r="C31" s="27">
        <v>30</v>
      </c>
      <c r="D31" s="28">
        <v>25</v>
      </c>
      <c r="E31" s="27">
        <v>25</v>
      </c>
      <c r="F31" s="27" t="str">
        <f t="shared" si="0"/>
        <v>0</v>
      </c>
      <c r="G31" s="29">
        <f t="shared" si="1"/>
        <v>1</v>
      </c>
    </row>
    <row r="32" spans="1:7" s="12" customFormat="1" ht="19.5" customHeight="1">
      <c r="A32" s="42"/>
      <c r="B32" s="27" t="s">
        <v>38</v>
      </c>
      <c r="C32" s="27">
        <v>30</v>
      </c>
      <c r="D32" s="28">
        <v>26</v>
      </c>
      <c r="E32" s="27">
        <v>26</v>
      </c>
      <c r="F32" s="27" t="str">
        <f t="shared" si="0"/>
        <v>0</v>
      </c>
      <c r="G32" s="29">
        <f t="shared" si="1"/>
        <v>1</v>
      </c>
    </row>
    <row r="33" spans="1:7" s="12" customFormat="1" ht="19.5" customHeight="1">
      <c r="A33" s="42"/>
      <c r="B33" s="27" t="s">
        <v>39</v>
      </c>
      <c r="C33" s="27">
        <v>50</v>
      </c>
      <c r="D33" s="28">
        <v>47</v>
      </c>
      <c r="E33" s="27">
        <v>45</v>
      </c>
      <c r="F33" s="27" t="str">
        <f t="shared" si="0"/>
        <v>2</v>
      </c>
      <c r="G33" s="29">
        <f t="shared" si="1"/>
        <v>0.9574468085106383</v>
      </c>
    </row>
    <row r="34" spans="1:7" s="12" customFormat="1" ht="19.5" customHeight="1">
      <c r="A34" s="42"/>
      <c r="B34" s="27" t="s">
        <v>40</v>
      </c>
      <c r="C34" s="27">
        <v>50</v>
      </c>
      <c r="D34" s="28">
        <v>46</v>
      </c>
      <c r="E34" s="27">
        <v>42</v>
      </c>
      <c r="F34" s="27" t="str">
        <f t="shared" si="0"/>
        <v>4</v>
      </c>
      <c r="G34" s="29">
        <f t="shared" si="1"/>
        <v>0.9130434782608695</v>
      </c>
    </row>
    <row r="35" spans="1:7" s="12" customFormat="1" ht="19.5" customHeight="1">
      <c r="A35" s="42"/>
      <c r="B35" s="27" t="s">
        <v>41</v>
      </c>
      <c r="C35" s="27">
        <v>30</v>
      </c>
      <c r="D35" s="28">
        <v>25</v>
      </c>
      <c r="E35" s="27">
        <v>22</v>
      </c>
      <c r="F35" s="27" t="str">
        <f t="shared" si="0"/>
        <v>3</v>
      </c>
      <c r="G35" s="29">
        <f t="shared" si="1"/>
        <v>0.88</v>
      </c>
    </row>
    <row r="36" spans="1:7" s="12" customFormat="1" ht="19.5" customHeight="1">
      <c r="A36" s="43"/>
      <c r="B36" s="33" t="s">
        <v>93</v>
      </c>
      <c r="C36" s="33">
        <f>SUM(C31:C35)</f>
        <v>190</v>
      </c>
      <c r="D36" s="34">
        <f>SUM(D31:D35)</f>
        <v>169</v>
      </c>
      <c r="E36" s="30">
        <f>SUM(E31:E35)</f>
        <v>160</v>
      </c>
      <c r="F36" s="30" t="str">
        <f t="shared" si="0"/>
        <v>9</v>
      </c>
      <c r="G36" s="32">
        <f t="shared" si="1"/>
        <v>0.9467455621301775</v>
      </c>
    </row>
    <row r="37" spans="1:7" s="12" customFormat="1" ht="19.5" customHeight="1">
      <c r="A37" s="41" t="s">
        <v>42</v>
      </c>
      <c r="B37" s="27" t="s">
        <v>43</v>
      </c>
      <c r="C37" s="27">
        <v>70</v>
      </c>
      <c r="D37" s="28">
        <v>68</v>
      </c>
      <c r="E37" s="27">
        <v>64</v>
      </c>
      <c r="F37" s="27" t="str">
        <f t="shared" si="0"/>
        <v>4</v>
      </c>
      <c r="G37" s="29">
        <f t="shared" si="1"/>
        <v>0.9411764705882353</v>
      </c>
    </row>
    <row r="38" spans="1:7" s="12" customFormat="1" ht="19.5" customHeight="1">
      <c r="A38" s="42"/>
      <c r="B38" s="27" t="s">
        <v>44</v>
      </c>
      <c r="C38" s="27">
        <v>60</v>
      </c>
      <c r="D38" s="28">
        <v>53</v>
      </c>
      <c r="E38" s="27">
        <v>53</v>
      </c>
      <c r="F38" s="27" t="str">
        <f t="shared" si="0"/>
        <v>0</v>
      </c>
      <c r="G38" s="29">
        <f t="shared" si="1"/>
        <v>1</v>
      </c>
    </row>
    <row r="39" spans="1:7" s="12" customFormat="1" ht="19.5" customHeight="1">
      <c r="A39" s="42"/>
      <c r="B39" s="27" t="s">
        <v>45</v>
      </c>
      <c r="C39" s="27">
        <v>80</v>
      </c>
      <c r="D39" s="28">
        <v>85</v>
      </c>
      <c r="E39" s="27">
        <v>69</v>
      </c>
      <c r="F39" s="27" t="str">
        <f t="shared" si="0"/>
        <v>16</v>
      </c>
      <c r="G39" s="29">
        <f t="shared" si="1"/>
        <v>0.8117647058823529</v>
      </c>
    </row>
    <row r="40" spans="1:7" s="12" customFormat="1" ht="19.5" customHeight="1">
      <c r="A40" s="42"/>
      <c r="B40" s="27" t="s">
        <v>46</v>
      </c>
      <c r="C40" s="27">
        <v>60</v>
      </c>
      <c r="D40" s="28">
        <v>60</v>
      </c>
      <c r="E40" s="27">
        <v>53</v>
      </c>
      <c r="F40" s="27" t="str">
        <f t="shared" si="0"/>
        <v>7</v>
      </c>
      <c r="G40" s="29">
        <f t="shared" si="1"/>
        <v>0.8833333333333333</v>
      </c>
    </row>
    <row r="41" spans="1:7" s="12" customFormat="1" ht="19.5" customHeight="1">
      <c r="A41" s="43"/>
      <c r="B41" s="33" t="s">
        <v>93</v>
      </c>
      <c r="C41" s="33">
        <f>SUM(C37:C40)</f>
        <v>270</v>
      </c>
      <c r="D41" s="34">
        <f>SUM(D37:D40)</f>
        <v>266</v>
      </c>
      <c r="E41" s="31">
        <f>SUM(E37:E40)</f>
        <v>239</v>
      </c>
      <c r="F41" s="30" t="str">
        <f t="shared" si="0"/>
        <v>27</v>
      </c>
      <c r="G41" s="32">
        <f t="shared" si="1"/>
        <v>0.8984962406015038</v>
      </c>
    </row>
    <row r="42" spans="1:7" s="12" customFormat="1" ht="19.5" customHeight="1">
      <c r="A42" s="44" t="s">
        <v>106</v>
      </c>
      <c r="B42" s="44"/>
      <c r="C42" s="33">
        <v>2459</v>
      </c>
      <c r="D42" s="33">
        <v>2407</v>
      </c>
      <c r="E42" s="30">
        <v>2119</v>
      </c>
      <c r="F42" s="30" t="str">
        <f t="shared" si="0"/>
        <v>288</v>
      </c>
      <c r="G42" s="32">
        <f t="shared" si="1"/>
        <v>0.8803489821354383</v>
      </c>
    </row>
    <row r="43" s="12" customFormat="1" ht="19.5" customHeight="1">
      <c r="G43" s="20"/>
    </row>
    <row r="44" s="12" customFormat="1" ht="19.5" customHeight="1">
      <c r="G44" s="20"/>
    </row>
    <row r="45" s="12" customFormat="1" ht="19.5" customHeight="1">
      <c r="G45" s="20"/>
    </row>
    <row r="46" s="12" customFormat="1" ht="19.5" customHeight="1">
      <c r="G46" s="20"/>
    </row>
  </sheetData>
  <sheetProtection/>
  <mergeCells count="8">
    <mergeCell ref="A1:G2"/>
    <mergeCell ref="A24:A30"/>
    <mergeCell ref="A31:A36"/>
    <mergeCell ref="A37:A41"/>
    <mergeCell ref="A42:B42"/>
    <mergeCell ref="A4:A8"/>
    <mergeCell ref="A9:A17"/>
    <mergeCell ref="A18:A22"/>
  </mergeCells>
  <printOptions/>
  <pageMargins left="0.7513888888888889" right="0.7513888888888889" top="1" bottom="1" header="0.5" footer="0.5"/>
  <pageSetup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zoomScalePageLayoutView="0" workbookViewId="0" topLeftCell="A10">
      <selection activeCell="K10" sqref="K10"/>
    </sheetView>
  </sheetViews>
  <sheetFormatPr defaultColWidth="9.00390625" defaultRowHeight="14.25"/>
  <cols>
    <col min="1" max="1" width="9.25390625" style="0" customWidth="1"/>
    <col min="2" max="2" width="14.875" style="0" customWidth="1"/>
    <col min="3" max="3" width="12.375" style="0" customWidth="1"/>
    <col min="4" max="7" width="8.00390625" style="0" customWidth="1"/>
    <col min="8" max="8" width="11.25390625" style="0" customWidth="1"/>
  </cols>
  <sheetData>
    <row r="1" spans="1:8" s="12" customFormat="1" ht="19.5" customHeight="1">
      <c r="A1" s="55" t="s">
        <v>95</v>
      </c>
      <c r="B1" s="40"/>
      <c r="C1" s="40"/>
      <c r="D1" s="40"/>
      <c r="E1" s="40"/>
      <c r="F1" s="40"/>
      <c r="G1" s="40"/>
      <c r="H1" s="40"/>
    </row>
    <row r="2" spans="1:8" s="12" customFormat="1" ht="28.5" customHeight="1">
      <c r="A2" s="40"/>
      <c r="B2" s="40"/>
      <c r="C2" s="40"/>
      <c r="D2" s="40"/>
      <c r="E2" s="40"/>
      <c r="F2" s="40"/>
      <c r="G2" s="40"/>
      <c r="H2" s="40"/>
    </row>
    <row r="3" spans="1:8" s="12" customFormat="1" ht="30" customHeight="1">
      <c r="A3" s="14" t="s">
        <v>0</v>
      </c>
      <c r="B3" s="14" t="s">
        <v>47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</row>
    <row r="4" spans="1:8" s="12" customFormat="1" ht="31.5" customHeight="1">
      <c r="A4" s="48" t="s">
        <v>99</v>
      </c>
      <c r="B4" s="52" t="s">
        <v>48</v>
      </c>
      <c r="C4" s="16" t="s">
        <v>49</v>
      </c>
      <c r="D4" s="15">
        <v>145</v>
      </c>
      <c r="E4" s="15">
        <v>68</v>
      </c>
      <c r="F4" s="15">
        <v>50</v>
      </c>
      <c r="G4" s="15">
        <f>E4-F4</f>
        <v>18</v>
      </c>
      <c r="H4" s="17">
        <f>F4/E4</f>
        <v>0.7352941176470589</v>
      </c>
    </row>
    <row r="5" spans="1:8" s="12" customFormat="1" ht="31.5" customHeight="1">
      <c r="A5" s="49"/>
      <c r="B5" s="53"/>
      <c r="C5" s="16" t="s">
        <v>50</v>
      </c>
      <c r="D5" s="15">
        <v>20</v>
      </c>
      <c r="E5" s="15">
        <v>17</v>
      </c>
      <c r="F5" s="15">
        <v>14</v>
      </c>
      <c r="G5" s="15">
        <f aca="true" t="shared" si="0" ref="G5:G15">E5-F5</f>
        <v>3</v>
      </c>
      <c r="H5" s="17">
        <f aca="true" t="shared" si="1" ref="H5:H15">F5/E5</f>
        <v>0.8235294117647058</v>
      </c>
    </row>
    <row r="6" spans="1:8" s="12" customFormat="1" ht="51.75" customHeight="1">
      <c r="A6" s="49"/>
      <c r="B6" s="53"/>
      <c r="C6" s="23" t="s">
        <v>96</v>
      </c>
      <c r="D6" s="15">
        <v>20</v>
      </c>
      <c r="E6" s="15">
        <v>6</v>
      </c>
      <c r="F6" s="15">
        <v>5</v>
      </c>
      <c r="G6" s="15">
        <f t="shared" si="0"/>
        <v>1</v>
      </c>
      <c r="H6" s="17">
        <f t="shared" si="1"/>
        <v>0.8333333333333334</v>
      </c>
    </row>
    <row r="7" spans="1:8" s="12" customFormat="1" ht="31.5" customHeight="1">
      <c r="A7" s="50"/>
      <c r="B7" s="53"/>
      <c r="C7" s="14" t="s">
        <v>12</v>
      </c>
      <c r="D7" s="14">
        <v>185</v>
      </c>
      <c r="E7" s="14">
        <v>91</v>
      </c>
      <c r="F7" s="14">
        <v>69</v>
      </c>
      <c r="G7" s="25">
        <f t="shared" si="0"/>
        <v>22</v>
      </c>
      <c r="H7" s="26">
        <f t="shared" si="1"/>
        <v>0.7582417582417582</v>
      </c>
    </row>
    <row r="8" spans="1:8" s="12" customFormat="1" ht="31.5" customHeight="1">
      <c r="A8" s="48" t="s">
        <v>98</v>
      </c>
      <c r="B8" s="53"/>
      <c r="C8" s="23" t="s">
        <v>97</v>
      </c>
      <c r="D8" s="24">
        <v>20</v>
      </c>
      <c r="E8" s="24">
        <v>13</v>
      </c>
      <c r="F8" s="24">
        <v>10</v>
      </c>
      <c r="G8" s="15">
        <f t="shared" si="0"/>
        <v>3</v>
      </c>
      <c r="H8" s="17">
        <f t="shared" si="1"/>
        <v>0.7692307692307693</v>
      </c>
    </row>
    <row r="9" spans="1:8" s="12" customFormat="1" ht="31.5" customHeight="1">
      <c r="A9" s="50"/>
      <c r="B9" s="54"/>
      <c r="C9" s="21" t="s">
        <v>100</v>
      </c>
      <c r="D9" s="14">
        <v>20</v>
      </c>
      <c r="E9" s="14">
        <v>13</v>
      </c>
      <c r="F9" s="14">
        <v>10</v>
      </c>
      <c r="G9" s="25">
        <f t="shared" si="0"/>
        <v>3</v>
      </c>
      <c r="H9" s="26">
        <f t="shared" si="1"/>
        <v>0.7692307692307693</v>
      </c>
    </row>
    <row r="10" spans="1:8" s="12" customFormat="1" ht="31.5" customHeight="1">
      <c r="A10" s="48" t="s">
        <v>99</v>
      </c>
      <c r="B10" s="58" t="s">
        <v>105</v>
      </c>
      <c r="C10" s="16" t="s">
        <v>51</v>
      </c>
      <c r="D10" s="15" t="s">
        <v>52</v>
      </c>
      <c r="E10" s="15">
        <v>3</v>
      </c>
      <c r="F10" s="15">
        <v>3</v>
      </c>
      <c r="G10" s="15">
        <f>E10-F10</f>
        <v>0</v>
      </c>
      <c r="H10" s="17">
        <f>F10/E10</f>
        <v>1</v>
      </c>
    </row>
    <row r="11" spans="1:8" s="12" customFormat="1" ht="31.5" customHeight="1">
      <c r="A11" s="51"/>
      <c r="B11" s="59"/>
      <c r="C11" s="14" t="s">
        <v>12</v>
      </c>
      <c r="D11" s="14" t="s">
        <v>52</v>
      </c>
      <c r="E11" s="14">
        <v>3</v>
      </c>
      <c r="F11" s="14">
        <v>3</v>
      </c>
      <c r="G11" s="25">
        <f t="shared" si="0"/>
        <v>0</v>
      </c>
      <c r="H11" s="26">
        <f t="shared" si="1"/>
        <v>1</v>
      </c>
    </row>
    <row r="12" spans="1:8" s="12" customFormat="1" ht="30" customHeight="1">
      <c r="A12" s="57" t="s">
        <v>13</v>
      </c>
      <c r="B12" s="59" t="s">
        <v>53</v>
      </c>
      <c r="C12" s="15" t="s">
        <v>14</v>
      </c>
      <c r="D12" s="15">
        <v>54</v>
      </c>
      <c r="E12" s="15">
        <v>54</v>
      </c>
      <c r="F12" s="15">
        <v>43</v>
      </c>
      <c r="G12" s="15">
        <f t="shared" si="0"/>
        <v>11</v>
      </c>
      <c r="H12" s="17">
        <f t="shared" si="1"/>
        <v>0.7962962962962963</v>
      </c>
    </row>
    <row r="13" spans="1:8" s="12" customFormat="1" ht="30" customHeight="1">
      <c r="A13" s="57"/>
      <c r="B13" s="59"/>
      <c r="C13" s="15" t="s">
        <v>21</v>
      </c>
      <c r="D13" s="15">
        <v>94</v>
      </c>
      <c r="E13" s="15">
        <v>94</v>
      </c>
      <c r="F13" s="15">
        <v>69</v>
      </c>
      <c r="G13" s="15">
        <f t="shared" si="0"/>
        <v>25</v>
      </c>
      <c r="H13" s="17">
        <f t="shared" si="1"/>
        <v>0.7340425531914894</v>
      </c>
    </row>
    <row r="14" spans="1:8" s="12" customFormat="1" ht="30" customHeight="1">
      <c r="A14" s="57"/>
      <c r="B14" s="59"/>
      <c r="C14" s="24" t="s">
        <v>101</v>
      </c>
      <c r="D14" s="15">
        <v>70</v>
      </c>
      <c r="E14" s="15">
        <v>70</v>
      </c>
      <c r="F14" s="15">
        <v>55</v>
      </c>
      <c r="G14" s="15">
        <f t="shared" si="0"/>
        <v>15</v>
      </c>
      <c r="H14" s="17">
        <f t="shared" si="1"/>
        <v>0.7857142857142857</v>
      </c>
    </row>
    <row r="15" spans="1:8" s="12" customFormat="1" ht="30" customHeight="1">
      <c r="A15" s="57"/>
      <c r="B15" s="59"/>
      <c r="C15" s="14" t="s">
        <v>12</v>
      </c>
      <c r="D15" s="14">
        <v>218</v>
      </c>
      <c r="E15" s="14">
        <v>218</v>
      </c>
      <c r="F15" s="14">
        <v>167</v>
      </c>
      <c r="G15" s="25">
        <f t="shared" si="0"/>
        <v>51</v>
      </c>
      <c r="H15" s="26">
        <f t="shared" si="1"/>
        <v>0.7660550458715596</v>
      </c>
    </row>
    <row r="16" s="12" customFormat="1" ht="19.5" customHeight="1"/>
    <row r="17" spans="1:8" s="1" customFormat="1" ht="27" customHeight="1">
      <c r="A17" s="60" t="s">
        <v>102</v>
      </c>
      <c r="B17" s="60"/>
      <c r="C17" s="60"/>
      <c r="D17" s="60"/>
      <c r="E17" s="60"/>
      <c r="F17" s="60"/>
      <c r="G17" s="60"/>
      <c r="H17" s="60"/>
    </row>
    <row r="18" spans="1:8" s="13" customFormat="1" ht="34.5" customHeight="1">
      <c r="A18" s="18" t="s">
        <v>54</v>
      </c>
      <c r="B18" s="46" t="s">
        <v>47</v>
      </c>
      <c r="C18" s="46"/>
      <c r="D18" s="18" t="s">
        <v>2</v>
      </c>
      <c r="E18" s="18" t="s">
        <v>3</v>
      </c>
      <c r="F18" s="18" t="s">
        <v>4</v>
      </c>
      <c r="G18" s="18" t="s">
        <v>5</v>
      </c>
      <c r="H18" s="18" t="s">
        <v>6</v>
      </c>
    </row>
    <row r="19" spans="1:8" s="13" customFormat="1" ht="34.5" customHeight="1">
      <c r="A19" s="35">
        <v>1</v>
      </c>
      <c r="B19" s="45" t="s">
        <v>55</v>
      </c>
      <c r="C19" s="45"/>
      <c r="D19" s="36">
        <v>2459</v>
      </c>
      <c r="E19" s="36">
        <v>2407</v>
      </c>
      <c r="F19" s="36">
        <v>2119</v>
      </c>
      <c r="G19" s="36" t="str">
        <f>IMSUB(E19,F19)</f>
        <v>288</v>
      </c>
      <c r="H19" s="37">
        <f>F19/E19</f>
        <v>0.8803489821354383</v>
      </c>
    </row>
    <row r="20" spans="1:8" s="13" customFormat="1" ht="34.5" customHeight="1">
      <c r="A20" s="35">
        <v>2</v>
      </c>
      <c r="B20" s="45" t="s">
        <v>48</v>
      </c>
      <c r="C20" s="45"/>
      <c r="D20" s="36">
        <v>205</v>
      </c>
      <c r="E20" s="36">
        <v>104</v>
      </c>
      <c r="F20" s="36">
        <v>79</v>
      </c>
      <c r="G20" s="27">
        <v>25</v>
      </c>
      <c r="H20" s="37">
        <f>F20/E20</f>
        <v>0.7596153846153846</v>
      </c>
    </row>
    <row r="21" spans="1:8" s="13" customFormat="1" ht="34.5" customHeight="1">
      <c r="A21" s="35">
        <v>3</v>
      </c>
      <c r="B21" s="45" t="s">
        <v>53</v>
      </c>
      <c r="C21" s="45"/>
      <c r="D21" s="36">
        <v>218</v>
      </c>
      <c r="E21" s="36">
        <v>218</v>
      </c>
      <c r="F21" s="36">
        <v>167</v>
      </c>
      <c r="G21" s="27">
        <v>51</v>
      </c>
      <c r="H21" s="37">
        <f>F21/E21</f>
        <v>0.7660550458715596</v>
      </c>
    </row>
    <row r="22" spans="1:8" s="13" customFormat="1" ht="34.5" customHeight="1">
      <c r="A22" s="35">
        <v>4</v>
      </c>
      <c r="B22" s="45" t="s">
        <v>56</v>
      </c>
      <c r="C22" s="47"/>
      <c r="D22" s="36">
        <v>3</v>
      </c>
      <c r="E22" s="36">
        <v>3</v>
      </c>
      <c r="F22" s="36">
        <v>3</v>
      </c>
      <c r="G22" s="27">
        <v>0</v>
      </c>
      <c r="H22" s="37">
        <v>1</v>
      </c>
    </row>
    <row r="23" spans="1:8" s="13" customFormat="1" ht="34.5" customHeight="1">
      <c r="A23" s="56" t="s">
        <v>57</v>
      </c>
      <c r="B23" s="56"/>
      <c r="C23" s="56"/>
      <c r="D23" s="30">
        <f>SUM(D19:D22)</f>
        <v>2885</v>
      </c>
      <c r="E23" s="30">
        <f>SUM(E19:E22)</f>
        <v>2732</v>
      </c>
      <c r="F23" s="30">
        <f>SUM(F19:F22)</f>
        <v>2368</v>
      </c>
      <c r="G23" s="30">
        <v>261</v>
      </c>
      <c r="H23" s="32">
        <v>0.9315000000000001</v>
      </c>
    </row>
  </sheetData>
  <sheetProtection/>
  <mergeCells count="15">
    <mergeCell ref="A1:H2"/>
    <mergeCell ref="A23:C23"/>
    <mergeCell ref="A12:A15"/>
    <mergeCell ref="B10:B11"/>
    <mergeCell ref="B12:B15"/>
    <mergeCell ref="A17:H17"/>
    <mergeCell ref="B18:C18"/>
    <mergeCell ref="B19:C19"/>
    <mergeCell ref="B20:C20"/>
    <mergeCell ref="B21:C21"/>
    <mergeCell ref="B22:C22"/>
    <mergeCell ref="A4:A7"/>
    <mergeCell ref="A10:A11"/>
    <mergeCell ref="A8:A9"/>
    <mergeCell ref="B4:B9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SheetLayoutView="100" zoomScalePageLayoutView="0" workbookViewId="0" topLeftCell="A13">
      <selection activeCell="J35" sqref="J35"/>
    </sheetView>
  </sheetViews>
  <sheetFormatPr defaultColWidth="9.00390625" defaultRowHeight="14.25"/>
  <cols>
    <col min="1" max="1" width="11.625" style="0" customWidth="1"/>
    <col min="2" max="6" width="10.625" style="0" customWidth="1"/>
    <col min="7" max="7" width="12.75390625" style="0" customWidth="1"/>
    <col min="18" max="18" width="9.875" style="0" bestFit="1" customWidth="1"/>
  </cols>
  <sheetData>
    <row r="1" spans="1:8" ht="42.75" customHeight="1">
      <c r="A1" s="61" t="s">
        <v>91</v>
      </c>
      <c r="B1" s="61"/>
      <c r="C1" s="61"/>
      <c r="D1" s="61"/>
      <c r="E1" s="61"/>
      <c r="F1" s="61"/>
      <c r="G1" s="61"/>
      <c r="H1" s="1"/>
    </row>
    <row r="2" spans="1:8" ht="22.5" customHeight="1">
      <c r="A2" s="2" t="s">
        <v>58</v>
      </c>
      <c r="B2" s="3" t="s">
        <v>59</v>
      </c>
      <c r="C2" s="3" t="s">
        <v>2</v>
      </c>
      <c r="D2" s="3" t="s">
        <v>3</v>
      </c>
      <c r="E2" s="3" t="s">
        <v>4</v>
      </c>
      <c r="F2" s="3" t="s">
        <v>60</v>
      </c>
      <c r="G2" s="4" t="s">
        <v>6</v>
      </c>
      <c r="H2" s="1"/>
    </row>
    <row r="3" spans="1:7" ht="22.5" customHeight="1">
      <c r="A3" s="63" t="s">
        <v>61</v>
      </c>
      <c r="B3" s="6" t="s">
        <v>62</v>
      </c>
      <c r="C3" s="7">
        <v>747</v>
      </c>
      <c r="D3" s="7">
        <v>749</v>
      </c>
      <c r="E3" s="7">
        <v>720</v>
      </c>
      <c r="F3" s="7" t="str">
        <f>IMSUB(D3,E3)</f>
        <v>29</v>
      </c>
      <c r="G3" s="8">
        <f>E3/D3</f>
        <v>0.9612817089452603</v>
      </c>
    </row>
    <row r="4" spans="1:7" ht="22.5" customHeight="1">
      <c r="A4" s="63"/>
      <c r="B4" s="6" t="s">
        <v>63</v>
      </c>
      <c r="C4" s="9">
        <v>150</v>
      </c>
      <c r="D4" s="9">
        <v>157</v>
      </c>
      <c r="E4" s="7">
        <v>150</v>
      </c>
      <c r="F4" s="7" t="str">
        <f aca="true" t="shared" si="0" ref="F4:F30">IMSUB(D4,E4)</f>
        <v>7</v>
      </c>
      <c r="G4" s="8">
        <f>E4/D4</f>
        <v>0.9554140127388535</v>
      </c>
    </row>
    <row r="5" spans="1:7" ht="22.5" customHeight="1">
      <c r="A5" s="63"/>
      <c r="B5" s="6" t="s">
        <v>64</v>
      </c>
      <c r="C5" s="9">
        <v>190</v>
      </c>
      <c r="D5" s="9">
        <v>107</v>
      </c>
      <c r="E5" s="7">
        <v>100</v>
      </c>
      <c r="F5" s="7" t="str">
        <f t="shared" si="0"/>
        <v>7</v>
      </c>
      <c r="G5" s="8">
        <f aca="true" t="shared" si="1" ref="G5:G30">E5/D5</f>
        <v>0.9345794392523364</v>
      </c>
    </row>
    <row r="6" spans="1:7" ht="22.5" customHeight="1">
      <c r="A6" s="63"/>
      <c r="B6" s="6" t="s">
        <v>65</v>
      </c>
      <c r="C6" s="7">
        <v>193</v>
      </c>
      <c r="D6" s="7">
        <v>130</v>
      </c>
      <c r="E6" s="7">
        <v>125</v>
      </c>
      <c r="F6" s="7" t="str">
        <f t="shared" si="0"/>
        <v>5</v>
      </c>
      <c r="G6" s="8">
        <f t="shared" si="1"/>
        <v>0.9615384615384616</v>
      </c>
    </row>
    <row r="7" spans="1:7" ht="22.5" customHeight="1">
      <c r="A7" s="63"/>
      <c r="B7" s="6" t="s">
        <v>66</v>
      </c>
      <c r="C7" s="7">
        <v>190</v>
      </c>
      <c r="D7" s="7">
        <v>190</v>
      </c>
      <c r="E7" s="7">
        <v>179</v>
      </c>
      <c r="F7" s="7" t="str">
        <f t="shared" si="0"/>
        <v>11</v>
      </c>
      <c r="G7" s="8">
        <f t="shared" si="1"/>
        <v>0.9421052631578948</v>
      </c>
    </row>
    <row r="8" spans="1:7" ht="22.5" customHeight="1">
      <c r="A8" s="63"/>
      <c r="B8" s="6" t="s">
        <v>67</v>
      </c>
      <c r="C8" s="7">
        <v>200</v>
      </c>
      <c r="D8" s="7">
        <v>200</v>
      </c>
      <c r="E8" s="7">
        <v>179</v>
      </c>
      <c r="F8" s="7" t="str">
        <f t="shared" si="0"/>
        <v>21</v>
      </c>
      <c r="G8" s="8">
        <f t="shared" si="1"/>
        <v>0.895</v>
      </c>
    </row>
    <row r="9" spans="1:7" ht="22.5" customHeight="1">
      <c r="A9" s="63"/>
      <c r="B9" s="6" t="s">
        <v>68</v>
      </c>
      <c r="C9" s="7">
        <v>160</v>
      </c>
      <c r="D9" s="7">
        <v>248</v>
      </c>
      <c r="E9" s="7">
        <v>225</v>
      </c>
      <c r="F9" s="7" t="str">
        <f t="shared" si="0"/>
        <v>23</v>
      </c>
      <c r="G9" s="8">
        <f t="shared" si="1"/>
        <v>0.907258064516129</v>
      </c>
    </row>
    <row r="10" spans="1:7" ht="22.5" customHeight="1">
      <c r="A10" s="64" t="s">
        <v>69</v>
      </c>
      <c r="B10" s="6" t="s">
        <v>70</v>
      </c>
      <c r="C10" s="7">
        <v>30</v>
      </c>
      <c r="D10" s="7">
        <v>30</v>
      </c>
      <c r="E10" s="7">
        <v>28</v>
      </c>
      <c r="F10" s="7" t="str">
        <f t="shared" si="0"/>
        <v>2</v>
      </c>
      <c r="G10" s="8">
        <f t="shared" si="1"/>
        <v>0.9333333333333333</v>
      </c>
    </row>
    <row r="11" spans="1:7" ht="22.5" customHeight="1">
      <c r="A11" s="65"/>
      <c r="B11" s="6" t="s">
        <v>71</v>
      </c>
      <c r="C11" s="7">
        <v>35</v>
      </c>
      <c r="D11" s="7">
        <v>35</v>
      </c>
      <c r="E11" s="7">
        <v>29</v>
      </c>
      <c r="F11" s="7" t="str">
        <f t="shared" si="0"/>
        <v>6</v>
      </c>
      <c r="G11" s="8">
        <f t="shared" si="1"/>
        <v>0.8285714285714286</v>
      </c>
    </row>
    <row r="12" spans="1:7" ht="22.5" customHeight="1">
      <c r="A12" s="65"/>
      <c r="B12" s="6" t="s">
        <v>72</v>
      </c>
      <c r="C12" s="9">
        <v>34</v>
      </c>
      <c r="D12" s="9">
        <v>20</v>
      </c>
      <c r="E12" s="7">
        <v>17</v>
      </c>
      <c r="F12" s="7" t="str">
        <f t="shared" si="0"/>
        <v>3</v>
      </c>
      <c r="G12" s="8">
        <f t="shared" si="1"/>
        <v>0.85</v>
      </c>
    </row>
    <row r="13" spans="1:7" ht="22.5" customHeight="1">
      <c r="A13" s="65"/>
      <c r="B13" s="6" t="s">
        <v>73</v>
      </c>
      <c r="C13" s="7">
        <v>15</v>
      </c>
      <c r="D13" s="7">
        <v>15</v>
      </c>
      <c r="E13" s="7">
        <v>13</v>
      </c>
      <c r="F13" s="7" t="str">
        <f t="shared" si="0"/>
        <v>2</v>
      </c>
      <c r="G13" s="8">
        <f t="shared" si="1"/>
        <v>0.8666666666666667</v>
      </c>
    </row>
    <row r="14" spans="1:7" ht="22.5" customHeight="1">
      <c r="A14" s="65"/>
      <c r="B14" s="6" t="s">
        <v>74</v>
      </c>
      <c r="C14" s="7">
        <v>24</v>
      </c>
      <c r="D14" s="7">
        <v>49</v>
      </c>
      <c r="E14" s="7">
        <v>43</v>
      </c>
      <c r="F14" s="7" t="str">
        <f t="shared" si="0"/>
        <v>6</v>
      </c>
      <c r="G14" s="8">
        <f t="shared" si="1"/>
        <v>0.8775510204081632</v>
      </c>
    </row>
    <row r="15" spans="1:7" ht="22.5" customHeight="1">
      <c r="A15" s="65"/>
      <c r="B15" s="6" t="s">
        <v>75</v>
      </c>
      <c r="C15" s="7">
        <v>20</v>
      </c>
      <c r="D15" s="7">
        <v>20</v>
      </c>
      <c r="E15" s="7">
        <v>15</v>
      </c>
      <c r="F15" s="7" t="str">
        <f t="shared" si="0"/>
        <v>5</v>
      </c>
      <c r="G15" s="8">
        <f t="shared" si="1"/>
        <v>0.75</v>
      </c>
    </row>
    <row r="16" spans="1:7" ht="22.5" customHeight="1">
      <c r="A16" s="65"/>
      <c r="B16" s="6" t="s">
        <v>76</v>
      </c>
      <c r="C16" s="7">
        <v>65</v>
      </c>
      <c r="D16" s="7">
        <v>65</v>
      </c>
      <c r="E16" s="7">
        <v>58</v>
      </c>
      <c r="F16" s="7" t="str">
        <f t="shared" si="0"/>
        <v>7</v>
      </c>
      <c r="G16" s="8">
        <f t="shared" si="1"/>
        <v>0.8923076923076924</v>
      </c>
    </row>
    <row r="17" spans="1:7" ht="22.5" customHeight="1">
      <c r="A17" s="65"/>
      <c r="B17" s="6" t="s">
        <v>77</v>
      </c>
      <c r="C17" s="9">
        <v>80</v>
      </c>
      <c r="D17" s="9">
        <v>79</v>
      </c>
      <c r="E17" s="7">
        <v>64</v>
      </c>
      <c r="F17" s="7" t="str">
        <f t="shared" si="0"/>
        <v>15</v>
      </c>
      <c r="G17" s="8">
        <f t="shared" si="1"/>
        <v>0.810126582278481</v>
      </c>
    </row>
    <row r="18" spans="1:7" ht="22.5" customHeight="1">
      <c r="A18" s="65"/>
      <c r="B18" s="6" t="s">
        <v>78</v>
      </c>
      <c r="C18" s="9">
        <v>25</v>
      </c>
      <c r="D18" s="9">
        <v>25</v>
      </c>
      <c r="E18" s="7">
        <v>19</v>
      </c>
      <c r="F18" s="7" t="str">
        <f t="shared" si="0"/>
        <v>6</v>
      </c>
      <c r="G18" s="8">
        <f t="shared" si="1"/>
        <v>0.76</v>
      </c>
    </row>
    <row r="19" spans="1:7" ht="22.5" customHeight="1">
      <c r="A19" s="65"/>
      <c r="B19" s="6" t="s">
        <v>79</v>
      </c>
      <c r="C19" s="7">
        <v>25</v>
      </c>
      <c r="D19" s="7">
        <v>25</v>
      </c>
      <c r="E19" s="7">
        <v>10</v>
      </c>
      <c r="F19" s="7" t="str">
        <f t="shared" si="0"/>
        <v>15</v>
      </c>
      <c r="G19" s="8">
        <f t="shared" si="1"/>
        <v>0.4</v>
      </c>
    </row>
    <row r="20" spans="1:7" ht="22.5" customHeight="1">
      <c r="A20" s="65"/>
      <c r="B20" s="6" t="s">
        <v>80</v>
      </c>
      <c r="C20" s="9">
        <v>20</v>
      </c>
      <c r="D20" s="9">
        <v>20</v>
      </c>
      <c r="E20" s="7">
        <v>18</v>
      </c>
      <c r="F20" s="7" t="str">
        <f t="shared" si="0"/>
        <v>2</v>
      </c>
      <c r="G20" s="8">
        <f t="shared" si="1"/>
        <v>0.9</v>
      </c>
    </row>
    <row r="21" spans="1:7" ht="22.5" customHeight="1">
      <c r="A21" s="65"/>
      <c r="B21" s="6" t="s">
        <v>81</v>
      </c>
      <c r="C21" s="9">
        <v>50</v>
      </c>
      <c r="D21" s="9">
        <v>50</v>
      </c>
      <c r="E21" s="7">
        <v>29</v>
      </c>
      <c r="F21" s="7" t="str">
        <f t="shared" si="0"/>
        <v>21</v>
      </c>
      <c r="G21" s="8">
        <f t="shared" si="1"/>
        <v>0.58</v>
      </c>
    </row>
    <row r="22" spans="1:7" ht="22.5" customHeight="1">
      <c r="A22" s="65"/>
      <c r="B22" s="6" t="s">
        <v>82</v>
      </c>
      <c r="C22" s="7">
        <v>36</v>
      </c>
      <c r="D22" s="7">
        <v>36</v>
      </c>
      <c r="E22" s="7">
        <v>13</v>
      </c>
      <c r="F22" s="7" t="str">
        <f t="shared" si="0"/>
        <v>23</v>
      </c>
      <c r="G22" s="8">
        <f t="shared" si="1"/>
        <v>0.3611111111111111</v>
      </c>
    </row>
    <row r="23" spans="1:7" ht="22.5" customHeight="1">
      <c r="A23" s="65"/>
      <c r="B23" s="6" t="s">
        <v>83</v>
      </c>
      <c r="C23" s="7">
        <v>20</v>
      </c>
      <c r="D23" s="7">
        <v>32</v>
      </c>
      <c r="E23" s="7">
        <v>22</v>
      </c>
      <c r="F23" s="7" t="str">
        <f t="shared" si="0"/>
        <v>10</v>
      </c>
      <c r="G23" s="8">
        <f t="shared" si="1"/>
        <v>0.6875</v>
      </c>
    </row>
    <row r="24" spans="1:7" ht="22.5" customHeight="1">
      <c r="A24" s="65"/>
      <c r="B24" s="6" t="s">
        <v>84</v>
      </c>
      <c r="C24" s="9">
        <v>24</v>
      </c>
      <c r="D24" s="9">
        <v>34</v>
      </c>
      <c r="E24" s="7">
        <v>12</v>
      </c>
      <c r="F24" s="7" t="str">
        <f t="shared" si="0"/>
        <v>22</v>
      </c>
      <c r="G24" s="8">
        <f t="shared" si="1"/>
        <v>0.35294117647058826</v>
      </c>
    </row>
    <row r="25" spans="1:7" ht="22.5" customHeight="1">
      <c r="A25" s="65"/>
      <c r="B25" s="6" t="s">
        <v>85</v>
      </c>
      <c r="C25" s="7">
        <v>34</v>
      </c>
      <c r="D25" s="7">
        <v>17</v>
      </c>
      <c r="E25" s="7">
        <v>8</v>
      </c>
      <c r="F25" s="7" t="str">
        <f t="shared" si="0"/>
        <v>9</v>
      </c>
      <c r="G25" s="8">
        <f t="shared" si="1"/>
        <v>0.47058823529411764</v>
      </c>
    </row>
    <row r="26" spans="1:7" ht="22.5" customHeight="1">
      <c r="A26" s="65"/>
      <c r="B26" s="6" t="s">
        <v>86</v>
      </c>
      <c r="C26" s="7">
        <v>15</v>
      </c>
      <c r="D26" s="7">
        <v>15</v>
      </c>
      <c r="E26" s="7">
        <v>11</v>
      </c>
      <c r="F26" s="7" t="str">
        <f t="shared" si="0"/>
        <v>4</v>
      </c>
      <c r="G26" s="8">
        <f t="shared" si="1"/>
        <v>0.7333333333333333</v>
      </c>
    </row>
    <row r="27" spans="1:7" ht="22.5" customHeight="1">
      <c r="A27" s="65"/>
      <c r="B27" s="6" t="s">
        <v>87</v>
      </c>
      <c r="C27" s="9">
        <v>24</v>
      </c>
      <c r="D27" s="9">
        <v>24</v>
      </c>
      <c r="E27" s="7">
        <v>18</v>
      </c>
      <c r="F27" s="7" t="str">
        <f t="shared" si="0"/>
        <v>6</v>
      </c>
      <c r="G27" s="8">
        <f t="shared" si="1"/>
        <v>0.75</v>
      </c>
    </row>
    <row r="28" spans="1:7" ht="22.5" customHeight="1">
      <c r="A28" s="65"/>
      <c r="B28" s="6" t="s">
        <v>88</v>
      </c>
      <c r="C28" s="9">
        <v>20</v>
      </c>
      <c r="D28" s="9">
        <v>20</v>
      </c>
      <c r="E28" s="7">
        <v>10</v>
      </c>
      <c r="F28" s="7" t="str">
        <f t="shared" si="0"/>
        <v>10</v>
      </c>
      <c r="G28" s="8">
        <f t="shared" si="1"/>
        <v>0.5</v>
      </c>
    </row>
    <row r="29" spans="1:7" ht="22.5" customHeight="1">
      <c r="A29" s="66"/>
      <c r="B29" s="6" t="s">
        <v>89</v>
      </c>
      <c r="C29" s="9">
        <v>33</v>
      </c>
      <c r="D29" s="9">
        <v>15</v>
      </c>
      <c r="E29" s="7">
        <v>4</v>
      </c>
      <c r="F29" s="7" t="str">
        <f t="shared" si="0"/>
        <v>11</v>
      </c>
      <c r="G29" s="8">
        <f t="shared" si="1"/>
        <v>0.26666666666666666</v>
      </c>
    </row>
    <row r="30" spans="1:7" ht="22.5" customHeight="1">
      <c r="A30" s="62" t="s">
        <v>57</v>
      </c>
      <c r="B30" s="62"/>
      <c r="C30" s="3">
        <f>SUM(C3:C29)</f>
        <v>2459</v>
      </c>
      <c r="D30" s="3">
        <f>SUM(D3:D29)</f>
        <v>2407</v>
      </c>
      <c r="E30" s="67">
        <f>SUM(E3:E29)</f>
        <v>2119</v>
      </c>
      <c r="F30" s="67" t="str">
        <f t="shared" si="0"/>
        <v>288</v>
      </c>
      <c r="G30" s="68">
        <f t="shared" si="1"/>
        <v>0.8803489821354383</v>
      </c>
    </row>
    <row r="31" ht="14.25">
      <c r="H31" s="1"/>
    </row>
    <row r="32" ht="14.25">
      <c r="H32" s="1"/>
    </row>
    <row r="33" ht="14.25">
      <c r="H33" s="1"/>
    </row>
    <row r="34" ht="14.25">
      <c r="H34" s="1"/>
    </row>
    <row r="35" spans="1:8" ht="22.5">
      <c r="A35" s="61" t="s">
        <v>103</v>
      </c>
      <c r="B35" s="61"/>
      <c r="C35" s="61"/>
      <c r="D35" s="61"/>
      <c r="E35" s="61"/>
      <c r="F35" s="61"/>
      <c r="G35" s="61"/>
      <c r="H35" s="1"/>
    </row>
    <row r="36" spans="1:8" ht="30" customHeight="1">
      <c r="A36" s="2" t="s">
        <v>58</v>
      </c>
      <c r="B36" s="3" t="s">
        <v>59</v>
      </c>
      <c r="C36" s="3" t="s">
        <v>2</v>
      </c>
      <c r="D36" s="3" t="s">
        <v>3</v>
      </c>
      <c r="E36" s="3" t="s">
        <v>4</v>
      </c>
      <c r="F36" s="3" t="s">
        <v>60</v>
      </c>
      <c r="G36" s="4" t="s">
        <v>6</v>
      </c>
      <c r="H36" s="1"/>
    </row>
    <row r="37" spans="1:8" ht="30" customHeight="1">
      <c r="A37" s="63" t="s">
        <v>90</v>
      </c>
      <c r="B37" s="5" t="s">
        <v>62</v>
      </c>
      <c r="C37" s="10">
        <v>62</v>
      </c>
      <c r="D37" s="10">
        <v>28</v>
      </c>
      <c r="E37" s="10">
        <v>26</v>
      </c>
      <c r="F37" s="10">
        <f aca="true" t="shared" si="2" ref="F37:F43">D37-E37</f>
        <v>2</v>
      </c>
      <c r="G37" s="11">
        <f aca="true" t="shared" si="3" ref="G37:G43">E37/D37</f>
        <v>0.9285714285714286</v>
      </c>
      <c r="H37" s="1"/>
    </row>
    <row r="38" spans="1:8" ht="30" customHeight="1">
      <c r="A38" s="63"/>
      <c r="B38" s="5" t="s">
        <v>67</v>
      </c>
      <c r="C38" s="10">
        <v>40</v>
      </c>
      <c r="D38" s="10">
        <v>26</v>
      </c>
      <c r="E38" s="10">
        <v>18</v>
      </c>
      <c r="F38" s="10">
        <f t="shared" si="2"/>
        <v>8</v>
      </c>
      <c r="G38" s="11">
        <f t="shared" si="3"/>
        <v>0.6923076923076923</v>
      </c>
      <c r="H38" s="1"/>
    </row>
    <row r="39" spans="1:7" ht="30" customHeight="1">
      <c r="A39" s="63"/>
      <c r="B39" s="5" t="s">
        <v>64</v>
      </c>
      <c r="C39" s="10">
        <v>15</v>
      </c>
      <c r="D39" s="10">
        <v>10</v>
      </c>
      <c r="E39" s="10">
        <v>7</v>
      </c>
      <c r="F39" s="10">
        <f t="shared" si="2"/>
        <v>3</v>
      </c>
      <c r="G39" s="11">
        <f t="shared" si="3"/>
        <v>0.7</v>
      </c>
    </row>
    <row r="40" spans="1:7" ht="30" customHeight="1">
      <c r="A40" s="63"/>
      <c r="B40" s="5" t="s">
        <v>66</v>
      </c>
      <c r="C40" s="10">
        <v>35</v>
      </c>
      <c r="D40" s="10">
        <v>35</v>
      </c>
      <c r="E40" s="10">
        <v>25</v>
      </c>
      <c r="F40" s="10">
        <f t="shared" si="2"/>
        <v>10</v>
      </c>
      <c r="G40" s="11">
        <f t="shared" si="3"/>
        <v>0.7142857142857143</v>
      </c>
    </row>
    <row r="41" spans="1:7" ht="30" customHeight="1">
      <c r="A41" s="63"/>
      <c r="B41" s="22" t="s">
        <v>104</v>
      </c>
      <c r="C41" s="10">
        <v>15</v>
      </c>
      <c r="D41" s="10">
        <v>1</v>
      </c>
      <c r="E41" s="10">
        <v>0</v>
      </c>
      <c r="F41" s="10">
        <f t="shared" si="2"/>
        <v>1</v>
      </c>
      <c r="G41" s="11">
        <f t="shared" si="3"/>
        <v>0</v>
      </c>
    </row>
    <row r="42" spans="1:7" ht="30" customHeight="1">
      <c r="A42" s="63"/>
      <c r="B42" s="5" t="s">
        <v>68</v>
      </c>
      <c r="C42" s="10">
        <v>20</v>
      </c>
      <c r="D42" s="10">
        <v>4</v>
      </c>
      <c r="E42" s="10">
        <v>3</v>
      </c>
      <c r="F42" s="10">
        <f t="shared" si="2"/>
        <v>1</v>
      </c>
      <c r="G42" s="11">
        <f t="shared" si="3"/>
        <v>0.75</v>
      </c>
    </row>
    <row r="43" spans="1:7" ht="30" customHeight="1">
      <c r="A43" s="63" t="s">
        <v>57</v>
      </c>
      <c r="B43" s="63"/>
      <c r="C43" s="5">
        <f>SUM(C37:C42)</f>
        <v>187</v>
      </c>
      <c r="D43" s="5">
        <f>SUM(D37:D42)</f>
        <v>104</v>
      </c>
      <c r="E43" s="5">
        <f>SUM(E37:E42)</f>
        <v>79</v>
      </c>
      <c r="F43" s="5">
        <f t="shared" si="2"/>
        <v>25</v>
      </c>
      <c r="G43" s="38">
        <f t="shared" si="3"/>
        <v>0.7596153846153846</v>
      </c>
    </row>
  </sheetData>
  <sheetProtection/>
  <mergeCells count="7">
    <mergeCell ref="A1:G1"/>
    <mergeCell ref="A30:B30"/>
    <mergeCell ref="A35:G35"/>
    <mergeCell ref="A43:B43"/>
    <mergeCell ref="A3:A9"/>
    <mergeCell ref="A10:A29"/>
    <mergeCell ref="A37:A4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usre</cp:lastModifiedBy>
  <cp:lastPrinted>2021-12-11T06:06:46Z</cp:lastPrinted>
  <dcterms:created xsi:type="dcterms:W3CDTF">2020-10-08T02:12:19Z</dcterms:created>
  <dcterms:modified xsi:type="dcterms:W3CDTF">2021-12-11T06:08:27Z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